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1\"/>
    </mc:Choice>
  </mc:AlternateContent>
  <xr:revisionPtr revIDLastSave="0" documentId="13_ncr:1_{A38162E5-7232-4EB8-9A35-82EA105ACF0A}" xr6:coauthVersionLast="47" xr6:coauthVersionMax="47" xr10:uidLastSave="{00000000-0000-0000-0000-000000000000}"/>
  <bookViews>
    <workbookView xWindow="0" yWindow="1560" windowWidth="28800" windowHeight="14640" xr2:uid="{00000000-000D-0000-FFFF-FFFF00000000}"/>
  </bookViews>
  <sheets>
    <sheet name="3.3.8 тариф" sheetId="1" r:id="rId1"/>
  </sheets>
  <definedNames>
    <definedName name="_xlnm.Print_Area" localSheetId="0">'3.3.8 тариф'!$A$1:$K$80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5" i="1" l="1"/>
  <c r="A66" i="1" s="1"/>
  <c r="K60" i="1"/>
  <c r="J60" i="1"/>
  <c r="K58" i="1"/>
  <c r="J58" i="1"/>
  <c r="K57" i="1"/>
  <c r="J57" i="1"/>
  <c r="I57" i="1"/>
  <c r="H57" i="1"/>
  <c r="K53" i="1"/>
  <c r="J53" i="1"/>
  <c r="I53" i="1"/>
  <c r="H53" i="1"/>
  <c r="K51" i="1"/>
  <c r="J51" i="1"/>
  <c r="I51" i="1"/>
  <c r="H51" i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K48" i="1"/>
  <c r="J48" i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J41" i="1"/>
  <c r="H41" i="1"/>
  <c r="F41" i="1"/>
  <c r="D41" i="1"/>
  <c r="F39" i="1"/>
  <c r="D39" i="1"/>
  <c r="J37" i="1"/>
  <c r="H37" i="1"/>
  <c r="F37" i="1"/>
  <c r="D37" i="1"/>
  <c r="F35" i="1"/>
  <c r="D35" i="1"/>
  <c r="F33" i="1"/>
  <c r="D33" i="1"/>
  <c r="J32" i="1"/>
  <c r="F32" i="1"/>
  <c r="J31" i="1"/>
  <c r="H31" i="1"/>
  <c r="F31" i="1"/>
  <c r="D31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D30" i="1"/>
  <c r="F40" i="1" l="1"/>
  <c r="G40" i="1" s="1"/>
  <c r="G58" i="1" s="1"/>
  <c r="D34" i="1"/>
  <c r="E34" i="1" s="1"/>
  <c r="E52" i="1" s="1"/>
  <c r="H34" i="1"/>
  <c r="I34" i="1" s="1"/>
  <c r="I52" i="1" s="1"/>
  <c r="F30" i="1"/>
  <c r="G30" i="1" s="1"/>
  <c r="G48" i="1" s="1"/>
  <c r="F42" i="1"/>
  <c r="G42" i="1" s="1"/>
  <c r="G60" i="1" s="1"/>
  <c r="F49" i="1"/>
  <c r="G31" i="1"/>
  <c r="G49" i="1" s="1"/>
  <c r="F55" i="1"/>
  <c r="G37" i="1"/>
  <c r="G55" i="1" s="1"/>
  <c r="D57" i="1"/>
  <c r="E39" i="1"/>
  <c r="E57" i="1" s="1"/>
  <c r="E30" i="1"/>
  <c r="E48" i="1" s="1"/>
  <c r="D48" i="1"/>
  <c r="H49" i="1"/>
  <c r="I31" i="1"/>
  <c r="I49" i="1" s="1"/>
  <c r="G32" i="1"/>
  <c r="G50" i="1" s="1"/>
  <c r="F50" i="1"/>
  <c r="D53" i="1"/>
  <c r="E35" i="1"/>
  <c r="E53" i="1" s="1"/>
  <c r="I37" i="1"/>
  <c r="I55" i="1" s="1"/>
  <c r="H55" i="1"/>
  <c r="F57" i="1"/>
  <c r="G39" i="1"/>
  <c r="G57" i="1" s="1"/>
  <c r="F59" i="1"/>
  <c r="G41" i="1"/>
  <c r="G59" i="1" s="1"/>
  <c r="D49" i="1"/>
  <c r="E31" i="1"/>
  <c r="E49" i="1" s="1"/>
  <c r="J49" i="1"/>
  <c r="K31" i="1"/>
  <c r="K49" i="1" s="1"/>
  <c r="F51" i="1"/>
  <c r="G33" i="1"/>
  <c r="G51" i="1" s="1"/>
  <c r="D55" i="1"/>
  <c r="E37" i="1"/>
  <c r="E55" i="1" s="1"/>
  <c r="H59" i="1"/>
  <c r="I41" i="1"/>
  <c r="I59" i="1" s="1"/>
  <c r="K32" i="1"/>
  <c r="K50" i="1" s="1"/>
  <c r="J50" i="1"/>
  <c r="G35" i="1"/>
  <c r="G53" i="1" s="1"/>
  <c r="F53" i="1"/>
  <c r="J55" i="1"/>
  <c r="K37" i="1"/>
  <c r="K55" i="1" s="1"/>
  <c r="D59" i="1"/>
  <c r="E41" i="1"/>
  <c r="E59" i="1" s="1"/>
  <c r="D51" i="1"/>
  <c r="E33" i="1"/>
  <c r="E51" i="1" s="1"/>
  <c r="J59" i="1"/>
  <c r="K41" i="1"/>
  <c r="K59" i="1" s="1"/>
  <c r="H30" i="1"/>
  <c r="D32" i="1"/>
  <c r="H32" i="1"/>
  <c r="F34" i="1"/>
  <c r="J34" i="1"/>
  <c r="D36" i="1"/>
  <c r="H36" i="1"/>
  <c r="F38" i="1"/>
  <c r="J38" i="1"/>
  <c r="D40" i="1"/>
  <c r="H40" i="1"/>
  <c r="D42" i="1"/>
  <c r="H42" i="1"/>
  <c r="F36" i="1"/>
  <c r="D38" i="1"/>
  <c r="J36" i="1"/>
  <c r="H38" i="1"/>
  <c r="F58" i="1" l="1"/>
  <c r="F60" i="1"/>
  <c r="H52" i="1"/>
  <c r="D52" i="1"/>
  <c r="F48" i="1"/>
  <c r="K36" i="1"/>
  <c r="K54" i="1" s="1"/>
  <c r="J54" i="1"/>
  <c r="E40" i="1"/>
  <c r="E58" i="1" s="1"/>
  <c r="D58" i="1"/>
  <c r="E36" i="1"/>
  <c r="E54" i="1" s="1"/>
  <c r="D54" i="1"/>
  <c r="E32" i="1"/>
  <c r="E50" i="1" s="1"/>
  <c r="D50" i="1"/>
  <c r="E38" i="1"/>
  <c r="E56" i="1" s="1"/>
  <c r="D56" i="1"/>
  <c r="H60" i="1"/>
  <c r="I42" i="1"/>
  <c r="I60" i="1" s="1"/>
  <c r="K38" i="1"/>
  <c r="K56" i="1" s="1"/>
  <c r="J56" i="1"/>
  <c r="K34" i="1"/>
  <c r="K52" i="1" s="1"/>
  <c r="J52" i="1"/>
  <c r="H48" i="1"/>
  <c r="I30" i="1"/>
  <c r="I48" i="1" s="1"/>
  <c r="G36" i="1"/>
  <c r="G54" i="1" s="1"/>
  <c r="F54" i="1"/>
  <c r="D60" i="1"/>
  <c r="E42" i="1"/>
  <c r="E60" i="1" s="1"/>
  <c r="G38" i="1"/>
  <c r="G56" i="1" s="1"/>
  <c r="F56" i="1"/>
  <c r="G34" i="1"/>
  <c r="G52" i="1" s="1"/>
  <c r="F52" i="1"/>
  <c r="I38" i="1"/>
  <c r="I56" i="1" s="1"/>
  <c r="H56" i="1"/>
  <c r="I40" i="1"/>
  <c r="I58" i="1" s="1"/>
  <c r="H58" i="1"/>
  <c r="I36" i="1"/>
  <c r="I54" i="1" s="1"/>
  <c r="H54" i="1"/>
  <c r="I32" i="1"/>
  <c r="I50" i="1" s="1"/>
  <c r="H50" i="1"/>
</calcChain>
</file>

<file path=xl/sharedStrings.xml><?xml version="1.0" encoding="utf-8"?>
<sst xmlns="http://schemas.openxmlformats.org/spreadsheetml/2006/main" count="82" uniqueCount="45">
  <si>
    <t>Приложение 3.3.8</t>
  </si>
  <si>
    <t xml:space="preserve">к Тарифному соглашению </t>
  </si>
  <si>
    <t xml:space="preserve"> в системе ОМС Калининградской области  </t>
  </si>
  <si>
    <t>от 30 декабря 2020 года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</si>
  <si>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</si>
  <si>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</si>
  <si>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</si>
  <si>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</si>
  <si>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</si>
  <si>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</si>
  <si>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20 ует</t>
  </si>
  <si>
    <t>от 20 ует</t>
  </si>
  <si>
    <t>в МО</t>
  </si>
  <si>
    <t>на дому</t>
  </si>
  <si>
    <t>от 20ует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</si>
  <si>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</si>
  <si>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</si>
  <si>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</si>
  <si>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</si>
  <si>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</si>
  <si>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</si>
  <si>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</si>
  <si>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</si>
  <si>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</si>
  <si>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</si>
  <si>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</si>
  <si>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</si>
  <si>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</si>
  <si>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</si>
  <si>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</si>
  <si>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</si>
  <si>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</si>
  <si>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</si>
  <si>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</si>
  <si>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</si>
  <si>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</si>
  <si>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</si>
  <si>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</si>
  <si>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***</t>
  </si>
  <si>
    <t>при оказании медицинской помощи в условиях передвижного мобильного комплекса применяется повышающий коэффициент (К=1,05)</t>
  </si>
  <si>
    <r>
  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  </r>
    <r>
      <rPr>
        <b/>
        <sz val="16"/>
        <color rgb="FFFF0000"/>
        <rFont val="Times New Roman"/>
        <family val="1"/>
        <charset val="204"/>
      </rPr>
      <t>***</t>
    </r>
  </si>
  <si>
    <r>
  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  </r>
    <r>
      <rPr>
        <b/>
        <sz val="16"/>
        <color rgb="FFFF0000"/>
        <rFont val="Times New Roman"/>
        <family val="1"/>
        <charset val="204"/>
      </rPr>
      <t>***</t>
    </r>
  </si>
  <si>
    <r>
      <t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условиях в медицинских организациях Калининградской области в 2021 году</t>
    </r>
    <r>
      <rPr>
        <b/>
        <sz val="16"/>
        <color rgb="FFFF0000"/>
        <rFont val="Times New Roman"/>
        <family val="1"/>
        <charset val="204"/>
      </rPr>
      <t>***</t>
    </r>
  </si>
  <si>
    <r>
      <t>Тарифы стоимости  одного посещения при оказании первичной медико-санитарной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  </r>
    <r>
      <rPr>
        <b/>
        <sz val="16"/>
        <color rgb="FFFF0000"/>
        <rFont val="Times New Roman"/>
        <family val="1"/>
        <charset val="204"/>
      </rPr>
      <t>***</t>
    </r>
  </si>
  <si>
    <r>
      <t xml:space="preserve">(с изменениями от 29.01.2021г., </t>
    </r>
    <r>
      <rPr>
        <b/>
        <sz val="10"/>
        <color rgb="FFFF0000"/>
        <rFont val="Times New Roman"/>
        <family val="1"/>
        <charset val="204"/>
      </rPr>
      <t>16.04.2021г.</t>
    </r>
    <r>
      <rPr>
        <sz val="10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</si>
</sst>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_р_._-;_-@_-"/>
  </numFmts>
  <fonts count="13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5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0" xfId="0" applyNumberFormat="1" applyFont="1"/>
    <xf numFmtId="0" fontId="5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4" xfId="0" applyNumberFormat="1" applyFont="1" applyBorder="1" applyAlignment="1">
      <alignment horizontal="center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165" fontId="9" fillId="0" borderId="20" xfId="0" applyNumberFormat="1" applyFont="1" applyBorder="1" applyAlignment="1">
      <alignment horizontal="center" vertical="center" wrapText="1"/>
    </xf>
    <xf numFmtId="165" fontId="9" fillId="0" borderId="21" xfId="0" applyNumberFormat="1" applyFont="1" applyBorder="1" applyAlignment="1">
      <alignment horizontal="center" vertical="center" wrapText="1"/>
    </xf>
    <xf numFmtId="165" fontId="9" fillId="0" borderId="2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tabSelected="1" topLeftCell="A46" zoomScaleNormal="100" workbookViewId="0">
      <selection activeCell="A8" sqref="A8:K8"/>
    </sheetView>
  </sheetViews>
  <sheetFormatPr defaultRowHeight="15.75" x14ac:dyDescent="0.25"/>
  <cols>
    <col min="1" max="1" width="5.85546875" style="1" customWidth="1"/>
    <col min="2" max="2" width="5.42578125" style="1" customWidth="1"/>
    <col min="3" max="3" width="5.5703125" style="1" customWidth="1"/>
    <col min="4" max="4" width="13.140625" style="1" customWidth="1"/>
    <col min="5" max="5" width="14.140625" style="1" customWidth="1"/>
    <col min="6" max="6" width="15.42578125" style="1" customWidth="1"/>
    <col min="7" max="7" width="15.7109375" style="1" customWidth="1"/>
    <col min="8" max="8" width="14.85546875" style="1" customWidth="1"/>
    <col min="9" max="9" width="14.5703125" style="1" customWidth="1"/>
    <col min="10" max="10" width="13.42578125" style="1" customWidth="1"/>
    <col min="11" max="11" width="13.7109375" style="1" customWidth="1"/>
    <col min="12" max="12" width="9.140625" style="1"/>
    <col min="13" max="13" width="14.28515625" style="1" customWidth="1"/>
    <col min="14" max="14" width="17.85546875" style="1" bestFit="1" customWidth="1"/>
    <col min="15" max="16384" width="9.140625" style="1"/>
  </cols>
  <sheetData>
    <row r="1" spans="1:11" x14ac:dyDescent="0.25">
      <c r="K1" s="2" t="s">
        <v>0</v>
      </c>
    </row>
    <row r="2" spans="1:11" x14ac:dyDescent="0.25">
      <c r="K2" s="3" t="s">
        <v>1</v>
      </c>
    </row>
    <row r="3" spans="1:11" x14ac:dyDescent="0.25">
      <c r="K3" s="3" t="s">
        <v>2</v>
      </c>
    </row>
    <row r="4" spans="1:11" x14ac:dyDescent="0.25">
      <c r="K4" s="3" t="s">
        <v>3</v>
      </c>
    </row>
    <row r="5" spans="1:11" x14ac:dyDescent="0.25">
      <c r="K5" s="3"/>
    </row>
    <row r="6" spans="1:11" ht="53.25" customHeight="1" x14ac:dyDescent="0.25">
      <c r="A6" s="40" t="s">
        <v>42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6.5" customHeight="1" x14ac:dyDescent="0.25">
      <c r="A7" s="51" t="s">
        <v>44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9.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8.75" customHeight="1" x14ac:dyDescent="0.25">
      <c r="A9" s="41" t="s">
        <v>4</v>
      </c>
      <c r="B9" s="41" t="s">
        <v>5</v>
      </c>
      <c r="C9" s="41" t="s">
        <v>6</v>
      </c>
      <c r="D9" s="45" t="s">
        <v>7</v>
      </c>
      <c r="E9" s="46"/>
      <c r="F9" s="46"/>
      <c r="G9" s="46"/>
      <c r="H9" s="46"/>
      <c r="I9" s="46"/>
      <c r="J9" s="46"/>
      <c r="K9" s="47"/>
    </row>
    <row r="10" spans="1:11" ht="18.75" customHeight="1" x14ac:dyDescent="0.25">
      <c r="A10" s="41"/>
      <c r="B10" s="41"/>
      <c r="C10" s="43"/>
      <c r="D10" s="48" t="s">
        <v>8</v>
      </c>
      <c r="E10" s="48"/>
      <c r="F10" s="48" t="s">
        <v>9</v>
      </c>
      <c r="G10" s="48"/>
      <c r="H10" s="48" t="s">
        <v>10</v>
      </c>
      <c r="I10" s="48"/>
      <c r="J10" s="49" t="s">
        <v>11</v>
      </c>
      <c r="K10" s="48"/>
    </row>
    <row r="11" spans="1:11" ht="24.75" customHeight="1" x14ac:dyDescent="0.25">
      <c r="A11" s="42"/>
      <c r="B11" s="42"/>
      <c r="C11" s="44"/>
      <c r="D11" s="4" t="s">
        <v>12</v>
      </c>
      <c r="E11" s="5" t="s">
        <v>13</v>
      </c>
      <c r="F11" s="4" t="s">
        <v>12</v>
      </c>
      <c r="G11" s="5" t="s">
        <v>13</v>
      </c>
      <c r="H11" s="4" t="s">
        <v>12</v>
      </c>
      <c r="I11" s="5" t="s">
        <v>13</v>
      </c>
      <c r="J11" s="6" t="s">
        <v>12</v>
      </c>
      <c r="K11" s="5" t="s">
        <v>13</v>
      </c>
    </row>
    <row r="12" spans="1:11" ht="17.25" customHeight="1" x14ac:dyDescent="0.25">
      <c r="A12" s="7">
        <v>1</v>
      </c>
      <c r="B12" s="8">
        <v>1</v>
      </c>
      <c r="C12" s="9">
        <v>1</v>
      </c>
      <c r="D12" s="27">
        <v>526.02960000000007</v>
      </c>
      <c r="E12" s="28">
        <v>1188.03</v>
      </c>
      <c r="F12" s="27">
        <v>1033.5244738401511</v>
      </c>
      <c r="G12" s="28">
        <v>1695.52</v>
      </c>
      <c r="H12" s="27">
        <v>2378.606929911195</v>
      </c>
      <c r="I12" s="28">
        <v>3040.61</v>
      </c>
      <c r="J12" s="29">
        <v>0</v>
      </c>
      <c r="K12" s="28">
        <v>662</v>
      </c>
    </row>
    <row r="13" spans="1:11" ht="17.25" customHeight="1" x14ac:dyDescent="0.25">
      <c r="A13" s="7">
        <f>A12+1</f>
        <v>2</v>
      </c>
      <c r="B13" s="8">
        <v>1</v>
      </c>
      <c r="C13" s="9">
        <v>3</v>
      </c>
      <c r="D13" s="27">
        <v>568.39440000000002</v>
      </c>
      <c r="E13" s="28">
        <v>1230.3900000000001</v>
      </c>
      <c r="F13" s="27">
        <v>1187.9796000000001</v>
      </c>
      <c r="G13" s="28">
        <v>1849.98</v>
      </c>
      <c r="H13" s="27">
        <v>2474.8103999999998</v>
      </c>
      <c r="I13" s="28">
        <v>3136.81</v>
      </c>
      <c r="J13" s="29">
        <v>4515.3815999999997</v>
      </c>
      <c r="K13" s="28">
        <v>5177.38</v>
      </c>
    </row>
    <row r="14" spans="1:11" ht="17.25" customHeight="1" x14ac:dyDescent="0.25">
      <c r="A14" s="7">
        <f t="shared" ref="A14:A24" si="0">A13+1</f>
        <v>3</v>
      </c>
      <c r="B14" s="8">
        <v>1</v>
      </c>
      <c r="C14" s="9">
        <v>4</v>
      </c>
      <c r="D14" s="27">
        <v>515.4384</v>
      </c>
      <c r="E14" s="28">
        <v>1177.44</v>
      </c>
      <c r="F14" s="27">
        <v>1230.3444</v>
      </c>
      <c r="G14" s="28">
        <v>1892.34</v>
      </c>
      <c r="H14" s="27">
        <v>2460.6887999999999</v>
      </c>
      <c r="I14" s="28">
        <v>3122.69</v>
      </c>
      <c r="J14" s="29">
        <v>4292.9664000000002</v>
      </c>
      <c r="K14" s="28">
        <v>4954.97</v>
      </c>
    </row>
    <row r="15" spans="1:11" ht="17.25" customHeight="1" x14ac:dyDescent="0.25">
      <c r="A15" s="7">
        <f t="shared" si="0"/>
        <v>4</v>
      </c>
      <c r="B15" s="8">
        <v>1</v>
      </c>
      <c r="C15" s="9">
        <v>5</v>
      </c>
      <c r="D15" s="27">
        <v>541.91639999999995</v>
      </c>
      <c r="E15" s="28">
        <v>1203.92</v>
      </c>
      <c r="F15" s="27">
        <v>1127.9628</v>
      </c>
      <c r="G15" s="28">
        <v>1789.96</v>
      </c>
      <c r="H15" s="27">
        <v>2395.3764000000001</v>
      </c>
      <c r="I15" s="28">
        <v>3057.38</v>
      </c>
      <c r="J15" s="29"/>
      <c r="K15" s="28"/>
    </row>
    <row r="16" spans="1:11" ht="17.25" customHeight="1" x14ac:dyDescent="0.25">
      <c r="A16" s="7">
        <f t="shared" si="0"/>
        <v>5</v>
      </c>
      <c r="B16" s="8">
        <v>2</v>
      </c>
      <c r="C16" s="9">
        <v>3</v>
      </c>
      <c r="D16" s="27">
        <v>637.23720000000003</v>
      </c>
      <c r="E16" s="28">
        <v>1299.24</v>
      </c>
      <c r="F16" s="27">
        <v>1075.0068000000001</v>
      </c>
      <c r="G16" s="28">
        <v>1737.01</v>
      </c>
      <c r="H16" s="27">
        <v>1897.5900000000001</v>
      </c>
      <c r="I16" s="28">
        <v>2559.59</v>
      </c>
      <c r="J16" s="29">
        <v>5108.4888000000001</v>
      </c>
      <c r="K16" s="28">
        <v>5770.49</v>
      </c>
    </row>
    <row r="17" spans="1:11" ht="17.25" customHeight="1" x14ac:dyDescent="0.25">
      <c r="A17" s="7">
        <f t="shared" si="0"/>
        <v>6</v>
      </c>
      <c r="B17" s="8">
        <v>2</v>
      </c>
      <c r="C17" s="9">
        <v>6</v>
      </c>
      <c r="D17" s="27">
        <v>439.53480000000008</v>
      </c>
      <c r="E17" s="28">
        <v>1101.53</v>
      </c>
      <c r="F17" s="27">
        <v>882.6</v>
      </c>
      <c r="G17" s="28">
        <v>1544.6</v>
      </c>
      <c r="H17" s="27">
        <v>1955.8416000000002</v>
      </c>
      <c r="I17" s="28">
        <v>2617.84</v>
      </c>
      <c r="J17" s="29"/>
      <c r="K17" s="28"/>
    </row>
    <row r="18" spans="1:11" ht="17.25" customHeight="1" x14ac:dyDescent="0.25">
      <c r="A18" s="7">
        <f t="shared" si="0"/>
        <v>7</v>
      </c>
      <c r="B18" s="8">
        <v>2</v>
      </c>
      <c r="C18" s="9">
        <v>7</v>
      </c>
      <c r="D18" s="27">
        <v>367.16160000000002</v>
      </c>
      <c r="E18" s="28">
        <v>1029.1600000000001</v>
      </c>
      <c r="F18" s="27">
        <v>907.31280000000004</v>
      </c>
      <c r="G18" s="28">
        <v>1569.31</v>
      </c>
      <c r="H18" s="27">
        <v>1846.3992000000003</v>
      </c>
      <c r="I18" s="28">
        <v>2508.4</v>
      </c>
      <c r="J18" s="29">
        <v>3601.0079999999998</v>
      </c>
      <c r="K18" s="28">
        <v>4263.01</v>
      </c>
    </row>
    <row r="19" spans="1:11" ht="17.25" customHeight="1" x14ac:dyDescent="0.25">
      <c r="A19" s="7">
        <f t="shared" si="0"/>
        <v>8</v>
      </c>
      <c r="B19" s="8">
        <v>2</v>
      </c>
      <c r="C19" s="9">
        <v>8</v>
      </c>
      <c r="D19" s="27">
        <v>649.59360000000004</v>
      </c>
      <c r="E19" s="28">
        <v>1311.59</v>
      </c>
      <c r="F19" s="27">
        <v>1180.9188000000001</v>
      </c>
      <c r="G19" s="28">
        <v>1842.92</v>
      </c>
      <c r="H19" s="27">
        <v>2328.2988</v>
      </c>
      <c r="I19" s="28">
        <v>2990.3</v>
      </c>
      <c r="J19" s="29">
        <v>4007.0039999999999</v>
      </c>
      <c r="K19" s="28">
        <v>4669</v>
      </c>
    </row>
    <row r="20" spans="1:11" ht="17.25" customHeight="1" x14ac:dyDescent="0.25">
      <c r="A20" s="7">
        <f t="shared" si="0"/>
        <v>9</v>
      </c>
      <c r="B20" s="8">
        <v>2</v>
      </c>
      <c r="C20" s="9">
        <v>9</v>
      </c>
      <c r="D20" s="27">
        <v>441.3</v>
      </c>
      <c r="E20" s="28">
        <v>1103.3</v>
      </c>
      <c r="F20" s="27">
        <v>1037.9376</v>
      </c>
      <c r="G20" s="28">
        <v>1699.94</v>
      </c>
      <c r="H20" s="27">
        <v>2164.1352000000002</v>
      </c>
      <c r="I20" s="28">
        <v>2826.14</v>
      </c>
      <c r="J20" s="29">
        <v>3851.6664000000001</v>
      </c>
      <c r="K20" s="28">
        <v>4513.67</v>
      </c>
    </row>
    <row r="21" spans="1:11" ht="17.25" customHeight="1" x14ac:dyDescent="0.25">
      <c r="A21" s="7">
        <f t="shared" si="0"/>
        <v>10</v>
      </c>
      <c r="B21" s="8">
        <v>2</v>
      </c>
      <c r="C21" s="9">
        <v>14</v>
      </c>
      <c r="D21" s="27">
        <v>388.34400000000005</v>
      </c>
      <c r="E21" s="28">
        <v>1050.3399999999999</v>
      </c>
      <c r="F21" s="27">
        <v>1000.8684000000001</v>
      </c>
      <c r="G21" s="28">
        <v>1662.87</v>
      </c>
      <c r="H21" s="27">
        <v>1782.8520000000001</v>
      </c>
      <c r="I21" s="28">
        <v>2444.85</v>
      </c>
      <c r="J21" s="29"/>
      <c r="K21" s="28"/>
    </row>
    <row r="22" spans="1:11" ht="17.25" customHeight="1" x14ac:dyDescent="0.25">
      <c r="A22" s="7">
        <f t="shared" si="0"/>
        <v>11</v>
      </c>
      <c r="B22" s="8">
        <v>2</v>
      </c>
      <c r="C22" s="9">
        <v>30</v>
      </c>
      <c r="D22" s="27">
        <v>550.74240000000009</v>
      </c>
      <c r="E22" s="28">
        <v>1212.74</v>
      </c>
      <c r="F22" s="27">
        <v>1369.7952</v>
      </c>
      <c r="G22" s="28">
        <v>2031.8</v>
      </c>
      <c r="H22" s="27">
        <v>4515.3815999999997</v>
      </c>
      <c r="I22" s="28">
        <v>5177.38</v>
      </c>
      <c r="J22" s="29"/>
      <c r="K22" s="28"/>
    </row>
    <row r="23" spans="1:11" ht="17.25" customHeight="1" x14ac:dyDescent="0.25">
      <c r="A23" s="7">
        <f t="shared" si="0"/>
        <v>12</v>
      </c>
      <c r="B23" s="8">
        <v>3</v>
      </c>
      <c r="C23" s="9">
        <v>1</v>
      </c>
      <c r="D23" s="27">
        <v>508.37760000000003</v>
      </c>
      <c r="E23" s="28">
        <v>1170.3800000000001</v>
      </c>
      <c r="F23" s="27">
        <v>1170.3276000000001</v>
      </c>
      <c r="G23" s="28">
        <v>1832.33</v>
      </c>
      <c r="H23" s="27">
        <v>4292.9664000000002</v>
      </c>
      <c r="I23" s="28">
        <v>4954.97</v>
      </c>
      <c r="J23" s="29">
        <v>4144.6904096785584</v>
      </c>
      <c r="K23" s="28">
        <v>4806.6899999999996</v>
      </c>
    </row>
    <row r="24" spans="1:11" ht="17.25" customHeight="1" x14ac:dyDescent="0.25">
      <c r="A24" s="10">
        <f t="shared" si="0"/>
        <v>13</v>
      </c>
      <c r="B24" s="11">
        <v>3</v>
      </c>
      <c r="C24" s="12">
        <v>7</v>
      </c>
      <c r="D24" s="30">
        <v>241.83240000000004</v>
      </c>
      <c r="E24" s="31">
        <v>903.83</v>
      </c>
      <c r="F24" s="30">
        <v>1225.0488</v>
      </c>
      <c r="G24" s="31">
        <v>1887.05</v>
      </c>
      <c r="H24" s="30">
        <v>5108.4888000000001</v>
      </c>
      <c r="I24" s="31">
        <v>5770.49</v>
      </c>
      <c r="J24" s="32"/>
      <c r="K24" s="31"/>
    </row>
    <row r="25" spans="1:11" x14ac:dyDescent="0.25">
      <c r="D25" s="13"/>
      <c r="G25" s="2"/>
    </row>
    <row r="26" spans="1:11" ht="92.25" customHeight="1" x14ac:dyDescent="0.25">
      <c r="A26" s="40" t="s">
        <v>41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ht="18.75" customHeight="1" x14ac:dyDescent="0.25">
      <c r="A27" s="41" t="s">
        <v>4</v>
      </c>
      <c r="B27" s="41" t="s">
        <v>5</v>
      </c>
      <c r="C27" s="41" t="s">
        <v>6</v>
      </c>
      <c r="D27" s="45" t="s">
        <v>7</v>
      </c>
      <c r="E27" s="46"/>
      <c r="F27" s="46"/>
      <c r="G27" s="46"/>
      <c r="H27" s="46"/>
      <c r="I27" s="46"/>
      <c r="J27" s="46"/>
      <c r="K27" s="47"/>
    </row>
    <row r="28" spans="1:11" ht="27" customHeight="1" x14ac:dyDescent="0.25">
      <c r="A28" s="41"/>
      <c r="B28" s="41"/>
      <c r="C28" s="43"/>
      <c r="D28" s="48" t="s">
        <v>8</v>
      </c>
      <c r="E28" s="48"/>
      <c r="F28" s="48" t="s">
        <v>9</v>
      </c>
      <c r="G28" s="48"/>
      <c r="H28" s="48" t="s">
        <v>10</v>
      </c>
      <c r="I28" s="48"/>
      <c r="J28" s="49" t="s">
        <v>14</v>
      </c>
      <c r="K28" s="48"/>
    </row>
    <row r="29" spans="1:11" ht="27" customHeight="1" x14ac:dyDescent="0.25">
      <c r="A29" s="42"/>
      <c r="B29" s="42"/>
      <c r="C29" s="44"/>
      <c r="D29" s="4" t="s">
        <v>12</v>
      </c>
      <c r="E29" s="5" t="s">
        <v>13</v>
      </c>
      <c r="F29" s="4" t="s">
        <v>12</v>
      </c>
      <c r="G29" s="5" t="s">
        <v>13</v>
      </c>
      <c r="H29" s="4" t="s">
        <v>12</v>
      </c>
      <c r="I29" s="5" t="s">
        <v>13</v>
      </c>
      <c r="J29" s="6" t="s">
        <v>12</v>
      </c>
      <c r="K29" s="5" t="s">
        <v>13</v>
      </c>
    </row>
    <row r="30" spans="1:11" ht="17.25" customHeight="1" x14ac:dyDescent="0.25">
      <c r="A30" s="7">
        <v>1</v>
      </c>
      <c r="B30" s="8">
        <v>1</v>
      </c>
      <c r="C30" s="9">
        <v>1</v>
      </c>
      <c r="D30" s="27">
        <f>ROUND(D12/2,2)</f>
        <v>263.01</v>
      </c>
      <c r="E30" s="28">
        <f t="shared" ref="E30:E39" si="1">ROUND(D30+662,2)</f>
        <v>925.01</v>
      </c>
      <c r="F30" s="27">
        <f>ROUND(F12/2,2)</f>
        <v>516.76</v>
      </c>
      <c r="G30" s="28">
        <f>ROUND(F30+662,2)</f>
        <v>1178.76</v>
      </c>
      <c r="H30" s="27">
        <f>ROUND(H12/2,2)</f>
        <v>1189.3</v>
      </c>
      <c r="I30" s="28">
        <f>ROUND(H30+662,2)</f>
        <v>1851.3</v>
      </c>
      <c r="J30" s="29"/>
      <c r="K30" s="28"/>
    </row>
    <row r="31" spans="1:11" ht="17.25" customHeight="1" x14ac:dyDescent="0.25">
      <c r="A31" s="7">
        <f>A30+1</f>
        <v>2</v>
      </c>
      <c r="B31" s="8">
        <v>1</v>
      </c>
      <c r="C31" s="9">
        <v>3</v>
      </c>
      <c r="D31" s="27">
        <f t="shared" ref="D31:D42" si="2">ROUND(D13/2,2)</f>
        <v>284.2</v>
      </c>
      <c r="E31" s="28">
        <f t="shared" si="1"/>
        <v>946.2</v>
      </c>
      <c r="F31" s="27">
        <f t="shared" ref="F31:F42" si="3">ROUND(F13/2,2)</f>
        <v>593.99</v>
      </c>
      <c r="G31" s="28">
        <f>ROUND(F31+662,2)</f>
        <v>1255.99</v>
      </c>
      <c r="H31" s="27">
        <f t="shared" ref="H31:H42" si="4">ROUND(H13/2,2)</f>
        <v>1237.4100000000001</v>
      </c>
      <c r="I31" s="28">
        <f>ROUND(H31+662,2)</f>
        <v>1899.41</v>
      </c>
      <c r="J31" s="29">
        <f t="shared" ref="J31:J41" si="5">ROUND(J13/2,2)</f>
        <v>2257.69</v>
      </c>
      <c r="K31" s="28">
        <f>ROUND(J31+662,2)</f>
        <v>2919.69</v>
      </c>
    </row>
    <row r="32" spans="1:11" ht="17.25" customHeight="1" x14ac:dyDescent="0.25">
      <c r="A32" s="7">
        <f t="shared" ref="A32:A42" si="6">A31+1</f>
        <v>3</v>
      </c>
      <c r="B32" s="8">
        <v>1</v>
      </c>
      <c r="C32" s="9">
        <v>4</v>
      </c>
      <c r="D32" s="27">
        <f t="shared" si="2"/>
        <v>257.72000000000003</v>
      </c>
      <c r="E32" s="28">
        <f t="shared" si="1"/>
        <v>919.72</v>
      </c>
      <c r="F32" s="27">
        <f t="shared" si="3"/>
        <v>615.16999999999996</v>
      </c>
      <c r="G32" s="28">
        <f>ROUND(F32+662,2)</f>
        <v>1277.17</v>
      </c>
      <c r="H32" s="27">
        <f t="shared" si="4"/>
        <v>1230.3399999999999</v>
      </c>
      <c r="I32" s="28">
        <f>ROUND(H32+662,2)</f>
        <v>1892.34</v>
      </c>
      <c r="J32" s="29">
        <f t="shared" si="5"/>
        <v>2146.48</v>
      </c>
      <c r="K32" s="28">
        <f>ROUND(J32+662,2)</f>
        <v>2808.48</v>
      </c>
    </row>
    <row r="33" spans="1:11" ht="17.25" customHeight="1" x14ac:dyDescent="0.25">
      <c r="A33" s="7">
        <f t="shared" si="6"/>
        <v>4</v>
      </c>
      <c r="B33" s="8">
        <v>1</v>
      </c>
      <c r="C33" s="9">
        <v>5</v>
      </c>
      <c r="D33" s="27">
        <f t="shared" si="2"/>
        <v>270.95999999999998</v>
      </c>
      <c r="E33" s="28">
        <f t="shared" si="1"/>
        <v>932.96</v>
      </c>
      <c r="F33" s="27">
        <f>ROUND(F15/2,2)</f>
        <v>563.98</v>
      </c>
      <c r="G33" s="28">
        <f>ROUND(F33+662,2)</f>
        <v>1225.98</v>
      </c>
      <c r="H33" s="27"/>
      <c r="I33" s="28"/>
      <c r="J33" s="29"/>
      <c r="K33" s="28"/>
    </row>
    <row r="34" spans="1:11" ht="17.25" customHeight="1" x14ac:dyDescent="0.25">
      <c r="A34" s="7">
        <f t="shared" si="6"/>
        <v>5</v>
      </c>
      <c r="B34" s="8">
        <v>2</v>
      </c>
      <c r="C34" s="9">
        <v>3</v>
      </c>
      <c r="D34" s="27">
        <f t="shared" si="2"/>
        <v>318.62</v>
      </c>
      <c r="E34" s="28">
        <f t="shared" si="1"/>
        <v>980.62</v>
      </c>
      <c r="F34" s="27">
        <f t="shared" si="3"/>
        <v>537.5</v>
      </c>
      <c r="G34" s="28">
        <f>ROUND(F34+662,2)</f>
        <v>1199.5</v>
      </c>
      <c r="H34" s="27">
        <f t="shared" si="4"/>
        <v>948.8</v>
      </c>
      <c r="I34" s="28">
        <f>ROUND(H34+662,2)</f>
        <v>1610.8</v>
      </c>
      <c r="J34" s="29">
        <f t="shared" si="5"/>
        <v>2554.2399999999998</v>
      </c>
      <c r="K34" s="28">
        <f>ROUND(J34+662,2)</f>
        <v>3216.24</v>
      </c>
    </row>
    <row r="35" spans="1:11" ht="17.25" customHeight="1" x14ac:dyDescent="0.25">
      <c r="A35" s="7">
        <f t="shared" si="6"/>
        <v>6</v>
      </c>
      <c r="B35" s="8">
        <v>2</v>
      </c>
      <c r="C35" s="9">
        <v>6</v>
      </c>
      <c r="D35" s="27">
        <f t="shared" si="2"/>
        <v>219.77</v>
      </c>
      <c r="E35" s="28">
        <f t="shared" si="1"/>
        <v>881.77</v>
      </c>
      <c r="F35" s="27">
        <f>ROUND(F17/2,2)</f>
        <v>441.3</v>
      </c>
      <c r="G35" s="28">
        <f t="shared" ref="G35:G42" si="7">ROUND(F35+662,2)</f>
        <v>1103.3</v>
      </c>
      <c r="H35" s="27"/>
      <c r="I35" s="28"/>
      <c r="J35" s="29"/>
      <c r="K35" s="28"/>
    </row>
    <row r="36" spans="1:11" ht="17.25" customHeight="1" x14ac:dyDescent="0.25">
      <c r="A36" s="7">
        <f t="shared" si="6"/>
        <v>7</v>
      </c>
      <c r="B36" s="8">
        <v>2</v>
      </c>
      <c r="C36" s="9">
        <v>7</v>
      </c>
      <c r="D36" s="27">
        <f t="shared" si="2"/>
        <v>183.58</v>
      </c>
      <c r="E36" s="28">
        <f t="shared" si="1"/>
        <v>845.58</v>
      </c>
      <c r="F36" s="27">
        <f t="shared" si="3"/>
        <v>453.66</v>
      </c>
      <c r="G36" s="28">
        <f t="shared" si="7"/>
        <v>1115.6600000000001</v>
      </c>
      <c r="H36" s="27">
        <f t="shared" si="4"/>
        <v>923.2</v>
      </c>
      <c r="I36" s="28">
        <f>ROUND(H36+662,2)</f>
        <v>1585.2</v>
      </c>
      <c r="J36" s="29">
        <f t="shared" si="5"/>
        <v>1800.5</v>
      </c>
      <c r="K36" s="28">
        <f>ROUND(J36+662,2)</f>
        <v>2462.5</v>
      </c>
    </row>
    <row r="37" spans="1:11" ht="17.25" customHeight="1" x14ac:dyDescent="0.25">
      <c r="A37" s="7">
        <f t="shared" si="6"/>
        <v>8</v>
      </c>
      <c r="B37" s="8">
        <v>2</v>
      </c>
      <c r="C37" s="9">
        <v>8</v>
      </c>
      <c r="D37" s="27">
        <f t="shared" si="2"/>
        <v>324.8</v>
      </c>
      <c r="E37" s="28">
        <f t="shared" si="1"/>
        <v>986.8</v>
      </c>
      <c r="F37" s="27">
        <f t="shared" si="3"/>
        <v>590.46</v>
      </c>
      <c r="G37" s="28">
        <f t="shared" si="7"/>
        <v>1252.46</v>
      </c>
      <c r="H37" s="27">
        <f t="shared" si="4"/>
        <v>1164.1500000000001</v>
      </c>
      <c r="I37" s="28">
        <f>ROUND(H37+662,2)</f>
        <v>1826.15</v>
      </c>
      <c r="J37" s="29">
        <f t="shared" si="5"/>
        <v>2003.5</v>
      </c>
      <c r="K37" s="28">
        <f>ROUND(J37+662,2)</f>
        <v>2665.5</v>
      </c>
    </row>
    <row r="38" spans="1:11" ht="17.25" customHeight="1" x14ac:dyDescent="0.25">
      <c r="A38" s="7">
        <f t="shared" si="6"/>
        <v>9</v>
      </c>
      <c r="B38" s="8">
        <v>2</v>
      </c>
      <c r="C38" s="9">
        <v>9</v>
      </c>
      <c r="D38" s="27">
        <f t="shared" si="2"/>
        <v>220.65</v>
      </c>
      <c r="E38" s="28">
        <f t="shared" si="1"/>
        <v>882.65</v>
      </c>
      <c r="F38" s="27">
        <f>ROUND(F20/2,2)</f>
        <v>518.97</v>
      </c>
      <c r="G38" s="28">
        <f t="shared" si="7"/>
        <v>1180.97</v>
      </c>
      <c r="H38" s="27">
        <f t="shared" si="4"/>
        <v>1082.07</v>
      </c>
      <c r="I38" s="28">
        <f>ROUND(H38+662,2)</f>
        <v>1744.07</v>
      </c>
      <c r="J38" s="29">
        <f t="shared" si="5"/>
        <v>1925.83</v>
      </c>
      <c r="K38" s="28">
        <f>ROUND(J38+662,2)</f>
        <v>2587.83</v>
      </c>
    </row>
    <row r="39" spans="1:11" ht="17.25" customHeight="1" x14ac:dyDescent="0.25">
      <c r="A39" s="7">
        <f t="shared" si="6"/>
        <v>10</v>
      </c>
      <c r="B39" s="8">
        <v>2</v>
      </c>
      <c r="C39" s="9">
        <v>14</v>
      </c>
      <c r="D39" s="27">
        <f t="shared" si="2"/>
        <v>194.17</v>
      </c>
      <c r="E39" s="28">
        <f t="shared" si="1"/>
        <v>856.17</v>
      </c>
      <c r="F39" s="27">
        <f t="shared" si="3"/>
        <v>500.43</v>
      </c>
      <c r="G39" s="28">
        <f t="shared" si="7"/>
        <v>1162.43</v>
      </c>
      <c r="H39" s="27"/>
      <c r="I39" s="28"/>
      <c r="J39" s="29"/>
      <c r="K39" s="28"/>
    </row>
    <row r="40" spans="1:11" ht="17.25" customHeight="1" x14ac:dyDescent="0.25">
      <c r="A40" s="7">
        <f t="shared" si="6"/>
        <v>11</v>
      </c>
      <c r="B40" s="8">
        <v>2</v>
      </c>
      <c r="C40" s="9">
        <v>30</v>
      </c>
      <c r="D40" s="27">
        <f t="shared" si="2"/>
        <v>275.37</v>
      </c>
      <c r="E40" s="28">
        <f>ROUND(D40+662,2)</f>
        <v>937.37</v>
      </c>
      <c r="F40" s="27">
        <f t="shared" si="3"/>
        <v>684.9</v>
      </c>
      <c r="G40" s="28">
        <f t="shared" si="7"/>
        <v>1346.9</v>
      </c>
      <c r="H40" s="27">
        <f t="shared" si="4"/>
        <v>2257.69</v>
      </c>
      <c r="I40" s="28">
        <f>ROUND(H40+662,2)</f>
        <v>2919.69</v>
      </c>
      <c r="J40" s="29"/>
      <c r="K40" s="28"/>
    </row>
    <row r="41" spans="1:11" ht="17.25" customHeight="1" x14ac:dyDescent="0.25">
      <c r="A41" s="7">
        <f t="shared" si="6"/>
        <v>12</v>
      </c>
      <c r="B41" s="8">
        <v>3</v>
      </c>
      <c r="C41" s="9">
        <v>1</v>
      </c>
      <c r="D41" s="27">
        <f t="shared" si="2"/>
        <v>254.19</v>
      </c>
      <c r="E41" s="28">
        <f>ROUND(D41+662,2)</f>
        <v>916.19</v>
      </c>
      <c r="F41" s="27">
        <f>ROUND(F23/2,2)</f>
        <v>585.16</v>
      </c>
      <c r="G41" s="28">
        <f t="shared" si="7"/>
        <v>1247.1600000000001</v>
      </c>
      <c r="H41" s="27">
        <f t="shared" si="4"/>
        <v>2146.48</v>
      </c>
      <c r="I41" s="28">
        <f>ROUND(H41+662,2)</f>
        <v>2808.48</v>
      </c>
      <c r="J41" s="29">
        <f t="shared" si="5"/>
        <v>2072.35</v>
      </c>
      <c r="K41" s="28">
        <f>ROUND(J41+662,2)</f>
        <v>2734.35</v>
      </c>
    </row>
    <row r="42" spans="1:11" ht="17.25" customHeight="1" x14ac:dyDescent="0.25">
      <c r="A42" s="10">
        <f t="shared" si="6"/>
        <v>13</v>
      </c>
      <c r="B42" s="11">
        <v>3</v>
      </c>
      <c r="C42" s="12">
        <v>7</v>
      </c>
      <c r="D42" s="30">
        <f t="shared" si="2"/>
        <v>120.92</v>
      </c>
      <c r="E42" s="31">
        <f>ROUND(D42+662,2)</f>
        <v>782.92</v>
      </c>
      <c r="F42" s="30">
        <f t="shared" si="3"/>
        <v>612.52</v>
      </c>
      <c r="G42" s="31">
        <f t="shared" si="7"/>
        <v>1274.52</v>
      </c>
      <c r="H42" s="30">
        <f t="shared" si="4"/>
        <v>2554.2399999999998</v>
      </c>
      <c r="I42" s="31">
        <f>ROUND(H42+662,2)</f>
        <v>3216.24</v>
      </c>
      <c r="J42" s="32"/>
      <c r="K42" s="31"/>
    </row>
    <row r="44" spans="1:11" ht="87.75" customHeight="1" x14ac:dyDescent="0.25">
      <c r="A44" s="52" t="s">
        <v>40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</row>
    <row r="45" spans="1:11" ht="24" customHeight="1" x14ac:dyDescent="0.25">
      <c r="A45" s="41" t="s">
        <v>4</v>
      </c>
      <c r="B45" s="41" t="s">
        <v>5</v>
      </c>
      <c r="C45" s="41" t="s">
        <v>6</v>
      </c>
      <c r="D45" s="45" t="s">
        <v>7</v>
      </c>
      <c r="E45" s="46"/>
      <c r="F45" s="46"/>
      <c r="G45" s="46"/>
      <c r="H45" s="46"/>
      <c r="I45" s="46"/>
      <c r="J45" s="46"/>
      <c r="K45" s="47"/>
    </row>
    <row r="46" spans="1:11" ht="21.75" customHeight="1" x14ac:dyDescent="0.25">
      <c r="A46" s="41"/>
      <c r="B46" s="41"/>
      <c r="C46" s="43"/>
      <c r="D46" s="48" t="s">
        <v>8</v>
      </c>
      <c r="E46" s="48"/>
      <c r="F46" s="48" t="s">
        <v>9</v>
      </c>
      <c r="G46" s="48"/>
      <c r="H46" s="48" t="s">
        <v>10</v>
      </c>
      <c r="I46" s="48"/>
      <c r="J46" s="48" t="s">
        <v>14</v>
      </c>
      <c r="K46" s="48"/>
    </row>
    <row r="47" spans="1:11" ht="20.25" customHeight="1" x14ac:dyDescent="0.25">
      <c r="A47" s="41"/>
      <c r="B47" s="41"/>
      <c r="C47" s="43"/>
      <c r="D47" s="14" t="s">
        <v>12</v>
      </c>
      <c r="E47" s="15" t="s">
        <v>13</v>
      </c>
      <c r="F47" s="14" t="s">
        <v>12</v>
      </c>
      <c r="G47" s="15" t="s">
        <v>13</v>
      </c>
      <c r="H47" s="14" t="s">
        <v>12</v>
      </c>
      <c r="I47" s="15" t="s">
        <v>13</v>
      </c>
      <c r="J47" s="14" t="s">
        <v>12</v>
      </c>
      <c r="K47" s="15" t="s">
        <v>13</v>
      </c>
    </row>
    <row r="48" spans="1:11" x14ac:dyDescent="0.25">
      <c r="A48" s="7">
        <v>1</v>
      </c>
      <c r="B48" s="8">
        <v>1</v>
      </c>
      <c r="C48" s="9">
        <v>1</v>
      </c>
      <c r="D48" s="33">
        <f t="shared" ref="D48:K60" si="8">D30</f>
        <v>263.01</v>
      </c>
      <c r="E48" s="33">
        <f t="shared" si="8"/>
        <v>925.01</v>
      </c>
      <c r="F48" s="33">
        <f t="shared" si="8"/>
        <v>516.76</v>
      </c>
      <c r="G48" s="33">
        <f t="shared" si="8"/>
        <v>1178.76</v>
      </c>
      <c r="H48" s="33">
        <f t="shared" si="8"/>
        <v>1189.3</v>
      </c>
      <c r="I48" s="33">
        <f t="shared" si="8"/>
        <v>1851.3</v>
      </c>
      <c r="J48" s="33">
        <f t="shared" si="8"/>
        <v>0</v>
      </c>
      <c r="K48" s="34">
        <f t="shared" si="8"/>
        <v>0</v>
      </c>
    </row>
    <row r="49" spans="1:14" x14ac:dyDescent="0.25">
      <c r="A49" s="7">
        <f>A48+1</f>
        <v>2</v>
      </c>
      <c r="B49" s="8">
        <v>1</v>
      </c>
      <c r="C49" s="9">
        <v>3</v>
      </c>
      <c r="D49" s="33">
        <f t="shared" si="8"/>
        <v>284.2</v>
      </c>
      <c r="E49" s="33">
        <f t="shared" si="8"/>
        <v>946.2</v>
      </c>
      <c r="F49" s="33">
        <f t="shared" si="8"/>
        <v>593.99</v>
      </c>
      <c r="G49" s="33">
        <f t="shared" si="8"/>
        <v>1255.99</v>
      </c>
      <c r="H49" s="33">
        <f t="shared" si="8"/>
        <v>1237.4100000000001</v>
      </c>
      <c r="I49" s="33">
        <f t="shared" si="8"/>
        <v>1899.41</v>
      </c>
      <c r="J49" s="33">
        <f t="shared" si="8"/>
        <v>2257.69</v>
      </c>
      <c r="K49" s="34">
        <f t="shared" si="8"/>
        <v>2919.69</v>
      </c>
    </row>
    <row r="50" spans="1:14" x14ac:dyDescent="0.25">
      <c r="A50" s="7">
        <f t="shared" ref="A50:A60" si="9">A49+1</f>
        <v>3</v>
      </c>
      <c r="B50" s="8">
        <v>1</v>
      </c>
      <c r="C50" s="9">
        <v>4</v>
      </c>
      <c r="D50" s="33">
        <f t="shared" si="8"/>
        <v>257.72000000000003</v>
      </c>
      <c r="E50" s="33">
        <f t="shared" si="8"/>
        <v>919.72</v>
      </c>
      <c r="F50" s="33">
        <f t="shared" si="8"/>
        <v>615.16999999999996</v>
      </c>
      <c r="G50" s="33">
        <f t="shared" si="8"/>
        <v>1277.17</v>
      </c>
      <c r="H50" s="33">
        <f t="shared" si="8"/>
        <v>1230.3399999999999</v>
      </c>
      <c r="I50" s="33">
        <f t="shared" si="8"/>
        <v>1892.34</v>
      </c>
      <c r="J50" s="33">
        <f t="shared" si="8"/>
        <v>2146.48</v>
      </c>
      <c r="K50" s="34">
        <f t="shared" si="8"/>
        <v>2808.48</v>
      </c>
    </row>
    <row r="51" spans="1:14" x14ac:dyDescent="0.25">
      <c r="A51" s="7">
        <f t="shared" si="9"/>
        <v>4</v>
      </c>
      <c r="B51" s="8">
        <v>1</v>
      </c>
      <c r="C51" s="9">
        <v>5</v>
      </c>
      <c r="D51" s="33">
        <f t="shared" si="8"/>
        <v>270.95999999999998</v>
      </c>
      <c r="E51" s="33">
        <f t="shared" si="8"/>
        <v>932.96</v>
      </c>
      <c r="F51" s="33">
        <f t="shared" si="8"/>
        <v>563.98</v>
      </c>
      <c r="G51" s="33">
        <f t="shared" si="8"/>
        <v>1225.98</v>
      </c>
      <c r="H51" s="33">
        <f t="shared" si="8"/>
        <v>0</v>
      </c>
      <c r="I51" s="33">
        <f t="shared" si="8"/>
        <v>0</v>
      </c>
      <c r="J51" s="33">
        <f t="shared" si="8"/>
        <v>0</v>
      </c>
      <c r="K51" s="34">
        <f t="shared" si="8"/>
        <v>0</v>
      </c>
    </row>
    <row r="52" spans="1:14" x14ac:dyDescent="0.25">
      <c r="A52" s="7">
        <f t="shared" si="9"/>
        <v>5</v>
      </c>
      <c r="B52" s="8">
        <v>2</v>
      </c>
      <c r="C52" s="9">
        <v>3</v>
      </c>
      <c r="D52" s="33">
        <f t="shared" si="8"/>
        <v>318.62</v>
      </c>
      <c r="E52" s="33">
        <f t="shared" si="8"/>
        <v>980.62</v>
      </c>
      <c r="F52" s="33">
        <f t="shared" si="8"/>
        <v>537.5</v>
      </c>
      <c r="G52" s="33">
        <f t="shared" si="8"/>
        <v>1199.5</v>
      </c>
      <c r="H52" s="33">
        <f t="shared" si="8"/>
        <v>948.8</v>
      </c>
      <c r="I52" s="33">
        <f t="shared" si="8"/>
        <v>1610.8</v>
      </c>
      <c r="J52" s="33">
        <f t="shared" si="8"/>
        <v>2554.2399999999998</v>
      </c>
      <c r="K52" s="34">
        <f t="shared" si="8"/>
        <v>3216.24</v>
      </c>
    </row>
    <row r="53" spans="1:14" x14ac:dyDescent="0.25">
      <c r="A53" s="7">
        <f t="shared" si="9"/>
        <v>6</v>
      </c>
      <c r="B53" s="8">
        <v>2</v>
      </c>
      <c r="C53" s="9">
        <v>6</v>
      </c>
      <c r="D53" s="33">
        <f t="shared" si="8"/>
        <v>219.77</v>
      </c>
      <c r="E53" s="33">
        <f t="shared" si="8"/>
        <v>881.77</v>
      </c>
      <c r="F53" s="33">
        <f t="shared" si="8"/>
        <v>441.3</v>
      </c>
      <c r="G53" s="33">
        <f t="shared" si="8"/>
        <v>1103.3</v>
      </c>
      <c r="H53" s="33">
        <f t="shared" si="8"/>
        <v>0</v>
      </c>
      <c r="I53" s="33">
        <f t="shared" si="8"/>
        <v>0</v>
      </c>
      <c r="J53" s="33">
        <f t="shared" si="8"/>
        <v>0</v>
      </c>
      <c r="K53" s="34">
        <f t="shared" si="8"/>
        <v>0</v>
      </c>
    </row>
    <row r="54" spans="1:14" x14ac:dyDescent="0.25">
      <c r="A54" s="7">
        <f t="shared" si="9"/>
        <v>7</v>
      </c>
      <c r="B54" s="8">
        <v>2</v>
      </c>
      <c r="C54" s="9">
        <v>7</v>
      </c>
      <c r="D54" s="33">
        <f t="shared" si="8"/>
        <v>183.58</v>
      </c>
      <c r="E54" s="33">
        <f t="shared" si="8"/>
        <v>845.58</v>
      </c>
      <c r="F54" s="33">
        <f t="shared" si="8"/>
        <v>453.66</v>
      </c>
      <c r="G54" s="33">
        <f t="shared" si="8"/>
        <v>1115.6600000000001</v>
      </c>
      <c r="H54" s="33">
        <f t="shared" si="8"/>
        <v>923.2</v>
      </c>
      <c r="I54" s="33">
        <f t="shared" si="8"/>
        <v>1585.2</v>
      </c>
      <c r="J54" s="33">
        <f t="shared" si="8"/>
        <v>1800.5</v>
      </c>
      <c r="K54" s="34">
        <f t="shared" si="8"/>
        <v>2462.5</v>
      </c>
    </row>
    <row r="55" spans="1:14" x14ac:dyDescent="0.25">
      <c r="A55" s="7">
        <f t="shared" si="9"/>
        <v>8</v>
      </c>
      <c r="B55" s="8">
        <v>2</v>
      </c>
      <c r="C55" s="9">
        <v>8</v>
      </c>
      <c r="D55" s="33">
        <f t="shared" si="8"/>
        <v>324.8</v>
      </c>
      <c r="E55" s="33">
        <f t="shared" si="8"/>
        <v>986.8</v>
      </c>
      <c r="F55" s="33">
        <f t="shared" si="8"/>
        <v>590.46</v>
      </c>
      <c r="G55" s="33">
        <f t="shared" si="8"/>
        <v>1252.46</v>
      </c>
      <c r="H55" s="33">
        <f t="shared" si="8"/>
        <v>1164.1500000000001</v>
      </c>
      <c r="I55" s="33">
        <f t="shared" si="8"/>
        <v>1826.15</v>
      </c>
      <c r="J55" s="33">
        <f t="shared" si="8"/>
        <v>2003.5</v>
      </c>
      <c r="K55" s="34">
        <f t="shared" si="8"/>
        <v>2665.5</v>
      </c>
    </row>
    <row r="56" spans="1:14" x14ac:dyDescent="0.25">
      <c r="A56" s="7">
        <f t="shared" si="9"/>
        <v>9</v>
      </c>
      <c r="B56" s="8">
        <v>2</v>
      </c>
      <c r="C56" s="9">
        <v>9</v>
      </c>
      <c r="D56" s="33">
        <f t="shared" si="8"/>
        <v>220.65</v>
      </c>
      <c r="E56" s="33">
        <f t="shared" si="8"/>
        <v>882.65</v>
      </c>
      <c r="F56" s="33">
        <f t="shared" si="8"/>
        <v>518.97</v>
      </c>
      <c r="G56" s="33">
        <f t="shared" si="8"/>
        <v>1180.97</v>
      </c>
      <c r="H56" s="33">
        <f t="shared" si="8"/>
        <v>1082.07</v>
      </c>
      <c r="I56" s="33">
        <f t="shared" si="8"/>
        <v>1744.07</v>
      </c>
      <c r="J56" s="33">
        <f t="shared" si="8"/>
        <v>1925.83</v>
      </c>
      <c r="K56" s="34">
        <f t="shared" si="8"/>
        <v>2587.83</v>
      </c>
    </row>
    <row r="57" spans="1:14" x14ac:dyDescent="0.25">
      <c r="A57" s="7">
        <f t="shared" si="9"/>
        <v>10</v>
      </c>
      <c r="B57" s="8">
        <v>2</v>
      </c>
      <c r="C57" s="9">
        <v>14</v>
      </c>
      <c r="D57" s="33">
        <f t="shared" si="8"/>
        <v>194.17</v>
      </c>
      <c r="E57" s="33">
        <f t="shared" si="8"/>
        <v>856.17</v>
      </c>
      <c r="F57" s="33">
        <f t="shared" si="8"/>
        <v>500.43</v>
      </c>
      <c r="G57" s="33">
        <f t="shared" si="8"/>
        <v>1162.43</v>
      </c>
      <c r="H57" s="33">
        <f t="shared" si="8"/>
        <v>0</v>
      </c>
      <c r="I57" s="33">
        <f t="shared" si="8"/>
        <v>0</v>
      </c>
      <c r="J57" s="33">
        <f t="shared" si="8"/>
        <v>0</v>
      </c>
      <c r="K57" s="34">
        <f t="shared" si="8"/>
        <v>0</v>
      </c>
    </row>
    <row r="58" spans="1:14" x14ac:dyDescent="0.25">
      <c r="A58" s="7">
        <f t="shared" si="9"/>
        <v>11</v>
      </c>
      <c r="B58" s="8">
        <v>2</v>
      </c>
      <c r="C58" s="9">
        <v>30</v>
      </c>
      <c r="D58" s="33">
        <f t="shared" si="8"/>
        <v>275.37</v>
      </c>
      <c r="E58" s="33">
        <f t="shared" si="8"/>
        <v>937.37</v>
      </c>
      <c r="F58" s="33">
        <f t="shared" si="8"/>
        <v>684.9</v>
      </c>
      <c r="G58" s="33">
        <f t="shared" si="8"/>
        <v>1346.9</v>
      </c>
      <c r="H58" s="33">
        <f t="shared" si="8"/>
        <v>2257.69</v>
      </c>
      <c r="I58" s="33">
        <f t="shared" si="8"/>
        <v>2919.69</v>
      </c>
      <c r="J58" s="33">
        <f t="shared" si="8"/>
        <v>0</v>
      </c>
      <c r="K58" s="34">
        <f t="shared" si="8"/>
        <v>0</v>
      </c>
    </row>
    <row r="59" spans="1:14" x14ac:dyDescent="0.25">
      <c r="A59" s="7">
        <f t="shared" si="9"/>
        <v>12</v>
      </c>
      <c r="B59" s="8">
        <v>3</v>
      </c>
      <c r="C59" s="9">
        <v>1</v>
      </c>
      <c r="D59" s="33">
        <f t="shared" si="8"/>
        <v>254.19</v>
      </c>
      <c r="E59" s="33">
        <f t="shared" si="8"/>
        <v>916.19</v>
      </c>
      <c r="F59" s="33">
        <f t="shared" si="8"/>
        <v>585.16</v>
      </c>
      <c r="G59" s="33">
        <f t="shared" si="8"/>
        <v>1247.1600000000001</v>
      </c>
      <c r="H59" s="33">
        <f t="shared" si="8"/>
        <v>2146.48</v>
      </c>
      <c r="I59" s="33">
        <f t="shared" si="8"/>
        <v>2808.48</v>
      </c>
      <c r="J59" s="33">
        <f t="shared" si="8"/>
        <v>2072.35</v>
      </c>
      <c r="K59" s="34">
        <f t="shared" si="8"/>
        <v>2734.35</v>
      </c>
    </row>
    <row r="60" spans="1:14" x14ac:dyDescent="0.25">
      <c r="A60" s="10">
        <f t="shared" si="9"/>
        <v>13</v>
      </c>
      <c r="B60" s="11">
        <v>3</v>
      </c>
      <c r="C60" s="12">
        <v>7</v>
      </c>
      <c r="D60" s="35">
        <f t="shared" si="8"/>
        <v>120.92</v>
      </c>
      <c r="E60" s="35">
        <f t="shared" si="8"/>
        <v>782.92</v>
      </c>
      <c r="F60" s="35">
        <f t="shared" si="8"/>
        <v>612.52</v>
      </c>
      <c r="G60" s="35">
        <f t="shared" si="8"/>
        <v>1274.52</v>
      </c>
      <c r="H60" s="35">
        <f t="shared" si="8"/>
        <v>2554.2399999999998</v>
      </c>
      <c r="I60" s="35">
        <f t="shared" si="8"/>
        <v>3216.24</v>
      </c>
      <c r="J60" s="35">
        <f t="shared" si="8"/>
        <v>0</v>
      </c>
      <c r="K60" s="36">
        <f t="shared" si="8"/>
        <v>0</v>
      </c>
    </row>
    <row r="61" spans="1:14" x14ac:dyDescent="0.25">
      <c r="A61" s="16"/>
      <c r="B61" s="17"/>
      <c r="C61" s="17"/>
      <c r="D61" s="18"/>
      <c r="E61" s="18"/>
      <c r="F61" s="18"/>
      <c r="G61" s="18"/>
      <c r="H61" s="18"/>
      <c r="I61" s="18"/>
      <c r="J61" s="18"/>
      <c r="K61" s="18"/>
    </row>
    <row r="62" spans="1:14" ht="57" customHeight="1" x14ac:dyDescent="0.25">
      <c r="A62" s="52" t="s">
        <v>43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4" ht="42" customHeight="1" x14ac:dyDescent="0.25">
      <c r="A63" s="19" t="s">
        <v>15</v>
      </c>
      <c r="B63" s="54" t="s">
        <v>16</v>
      </c>
      <c r="C63" s="54"/>
      <c r="D63" s="54"/>
      <c r="E63" s="54"/>
      <c r="F63" s="54"/>
      <c r="G63" s="54"/>
      <c r="H63" s="54"/>
      <c r="I63" s="54"/>
      <c r="J63" s="55" t="s">
        <v>17</v>
      </c>
      <c r="K63" s="55"/>
    </row>
    <row r="64" spans="1:14" ht="20.25" customHeight="1" x14ac:dyDescent="0.25">
      <c r="A64" s="19">
        <v>1</v>
      </c>
      <c r="B64" s="56" t="s">
        <v>18</v>
      </c>
      <c r="C64" s="56"/>
      <c r="D64" s="56"/>
      <c r="E64" s="56"/>
      <c r="F64" s="56"/>
      <c r="G64" s="56"/>
      <c r="H64" s="56"/>
      <c r="I64" s="56"/>
      <c r="J64" s="57">
        <v>281.74</v>
      </c>
      <c r="K64" s="57"/>
      <c r="M64" s="20"/>
      <c r="N64" s="20"/>
    </row>
    <row r="65" spans="1:14" ht="20.25" customHeight="1" x14ac:dyDescent="0.25">
      <c r="A65" s="19">
        <f>A64+1</f>
        <v>2</v>
      </c>
      <c r="B65" s="56" t="s">
        <v>19</v>
      </c>
      <c r="C65" s="56"/>
      <c r="D65" s="56"/>
      <c r="E65" s="56"/>
      <c r="F65" s="56"/>
      <c r="G65" s="56"/>
      <c r="H65" s="56"/>
      <c r="I65" s="56"/>
      <c r="J65" s="57">
        <v>211.72</v>
      </c>
      <c r="K65" s="57"/>
      <c r="M65" s="20"/>
      <c r="N65" s="20"/>
    </row>
    <row r="66" spans="1:14" ht="35.25" customHeight="1" x14ac:dyDescent="0.25">
      <c r="A66" s="19">
        <f t="shared" ref="A66" si="10">A65+1</f>
        <v>3</v>
      </c>
      <c r="B66" s="56" t="s">
        <v>20</v>
      </c>
      <c r="C66" s="56"/>
      <c r="D66" s="56"/>
      <c r="E66" s="56"/>
      <c r="F66" s="56"/>
      <c r="G66" s="56"/>
      <c r="H66" s="56"/>
      <c r="I66" s="56"/>
      <c r="J66" s="58">
        <v>312.54000000000002</v>
      </c>
      <c r="K66" s="58"/>
      <c r="M66" s="20"/>
      <c r="N66" s="20"/>
    </row>
    <row r="67" spans="1:14" ht="33" customHeight="1" x14ac:dyDescent="0.25">
      <c r="A67" s="21">
        <v>4</v>
      </c>
      <c r="B67" s="59" t="s">
        <v>21</v>
      </c>
      <c r="C67" s="59"/>
      <c r="D67" s="59"/>
      <c r="E67" s="59"/>
      <c r="F67" s="59"/>
      <c r="G67" s="59"/>
      <c r="H67" s="59"/>
      <c r="I67" s="59"/>
      <c r="J67" s="60">
        <v>1782.89</v>
      </c>
      <c r="K67" s="60"/>
      <c r="M67" s="20"/>
      <c r="N67" s="20"/>
    </row>
    <row r="69" spans="1:14" ht="68.25" customHeight="1" x14ac:dyDescent="0.25">
      <c r="A69" s="61" t="s">
        <v>22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</row>
    <row r="70" spans="1:14" ht="20.25" customHeight="1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</row>
    <row r="71" spans="1:14" ht="48" customHeight="1" x14ac:dyDescent="0.25">
      <c r="A71" s="23"/>
      <c r="B71" s="23"/>
      <c r="C71" s="23"/>
      <c r="D71" s="24" t="s">
        <v>23</v>
      </c>
      <c r="E71" s="53" t="s">
        <v>24</v>
      </c>
      <c r="F71" s="53"/>
      <c r="G71" s="53"/>
      <c r="H71" s="23"/>
      <c r="I71" s="23"/>
      <c r="J71" s="23"/>
      <c r="K71" s="23"/>
    </row>
    <row r="72" spans="1:14" x14ac:dyDescent="0.25">
      <c r="A72" s="23"/>
      <c r="B72" s="23"/>
      <c r="C72" s="23"/>
      <c r="D72" s="25" t="s">
        <v>25</v>
      </c>
      <c r="E72" s="63" t="s">
        <v>26</v>
      </c>
      <c r="F72" s="63"/>
      <c r="G72" s="63"/>
      <c r="H72" s="23"/>
      <c r="I72" s="23"/>
      <c r="J72" s="23"/>
      <c r="K72" s="23"/>
    </row>
    <row r="73" spans="1:14" x14ac:dyDescent="0.25">
      <c r="A73" s="23"/>
      <c r="B73" s="23"/>
      <c r="C73" s="23"/>
      <c r="D73" s="26" t="s">
        <v>27</v>
      </c>
      <c r="E73" s="63" t="s">
        <v>28</v>
      </c>
      <c r="F73" s="63"/>
      <c r="G73" s="63"/>
      <c r="H73" s="23"/>
      <c r="I73" s="23"/>
      <c r="J73" s="23"/>
      <c r="K73" s="23"/>
    </row>
    <row r="74" spans="1:14" x14ac:dyDescent="0.25">
      <c r="A74" s="23"/>
      <c r="B74" s="23"/>
      <c r="C74" s="23"/>
      <c r="D74" s="26" t="s">
        <v>29</v>
      </c>
      <c r="E74" s="63" t="s">
        <v>30</v>
      </c>
      <c r="F74" s="63"/>
      <c r="G74" s="63"/>
      <c r="H74" s="23"/>
      <c r="I74" s="23"/>
      <c r="J74" s="23"/>
      <c r="K74" s="23"/>
    </row>
    <row r="75" spans="1:14" x14ac:dyDescent="0.25">
      <c r="A75" s="23"/>
      <c r="B75" s="23"/>
      <c r="C75" s="23"/>
      <c r="D75" s="26" t="s">
        <v>31</v>
      </c>
      <c r="E75" s="63" t="s">
        <v>32</v>
      </c>
      <c r="F75" s="63"/>
      <c r="G75" s="63"/>
      <c r="H75" s="23"/>
      <c r="I75" s="23"/>
      <c r="J75" s="23"/>
      <c r="K75" s="23"/>
    </row>
    <row r="76" spans="1:14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</row>
    <row r="77" spans="1:14" x14ac:dyDescent="0.25">
      <c r="A77" s="37" t="s">
        <v>33</v>
      </c>
      <c r="B77" s="39" t="s">
        <v>34</v>
      </c>
      <c r="C77" s="39"/>
      <c r="D77" s="39"/>
      <c r="E77" s="39"/>
      <c r="F77" s="39"/>
      <c r="G77" s="39"/>
      <c r="H77" s="39"/>
      <c r="I77" s="39"/>
      <c r="J77" s="39"/>
      <c r="K77" s="39"/>
    </row>
    <row r="78" spans="1:14" x14ac:dyDescent="0.25">
      <c r="A78" s="37" t="s">
        <v>35</v>
      </c>
      <c r="B78" s="39" t="s">
        <v>36</v>
      </c>
      <c r="C78" s="39"/>
      <c r="D78" s="39"/>
      <c r="E78" s="39"/>
      <c r="F78" s="39"/>
      <c r="G78" s="39"/>
      <c r="H78" s="39"/>
      <c r="I78" s="39"/>
      <c r="J78" s="39"/>
      <c r="K78" s="39"/>
    </row>
    <row r="79" spans="1:14" ht="69.75" customHeight="1" x14ac:dyDescent="0.25">
      <c r="A79" s="37"/>
      <c r="B79" s="64" t="s">
        <v>37</v>
      </c>
      <c r="C79" s="64"/>
      <c r="D79" s="64"/>
      <c r="E79" s="64"/>
      <c r="F79" s="64"/>
      <c r="G79" s="64"/>
      <c r="H79" s="64"/>
      <c r="I79" s="64"/>
      <c r="J79" s="64"/>
      <c r="K79" s="64"/>
    </row>
    <row r="80" spans="1:14" ht="34.5" customHeight="1" x14ac:dyDescent="0.25">
      <c r="A80" s="38" t="s">
        <v>38</v>
      </c>
      <c r="B80" s="62" t="s">
        <v>39</v>
      </c>
      <c r="C80" s="62"/>
      <c r="D80" s="62"/>
      <c r="E80" s="62"/>
      <c r="F80" s="62"/>
      <c r="G80" s="62"/>
      <c r="H80" s="62"/>
      <c r="I80" s="62"/>
      <c r="J80" s="62"/>
      <c r="K80" s="62"/>
    </row>
  </sheetData>
  <mergeCells count="48">
    <mergeCell ref="B80:K80"/>
    <mergeCell ref="E72:G72"/>
    <mergeCell ref="E73:G73"/>
    <mergeCell ref="E74:G74"/>
    <mergeCell ref="E75:G75"/>
    <mergeCell ref="B79:K79"/>
    <mergeCell ref="E71:G71"/>
    <mergeCell ref="A62:K62"/>
    <mergeCell ref="B63:I63"/>
    <mergeCell ref="J63:K63"/>
    <mergeCell ref="B64:I64"/>
    <mergeCell ref="J64:K64"/>
    <mergeCell ref="B65:I65"/>
    <mergeCell ref="J65:K65"/>
    <mergeCell ref="B66:I66"/>
    <mergeCell ref="J66:K66"/>
    <mergeCell ref="B67:I67"/>
    <mergeCell ref="J67:K67"/>
    <mergeCell ref="A69:K69"/>
    <mergeCell ref="A44:K44"/>
    <mergeCell ref="A45:A47"/>
    <mergeCell ref="B45:B47"/>
    <mergeCell ref="C45:C47"/>
    <mergeCell ref="D45:K45"/>
    <mergeCell ref="D46:E46"/>
    <mergeCell ref="F46:G46"/>
    <mergeCell ref="H46:I46"/>
    <mergeCell ref="J46:K46"/>
    <mergeCell ref="A26:K26"/>
    <mergeCell ref="A27:A29"/>
    <mergeCell ref="B27:B29"/>
    <mergeCell ref="C27:C29"/>
    <mergeCell ref="D27:K27"/>
    <mergeCell ref="D28:E28"/>
    <mergeCell ref="F28:G28"/>
    <mergeCell ref="H28:I28"/>
    <mergeCell ref="J28:K28"/>
    <mergeCell ref="A6:K6"/>
    <mergeCell ref="A9:A11"/>
    <mergeCell ref="B9:B11"/>
    <mergeCell ref="C9:C11"/>
    <mergeCell ref="D9:K9"/>
    <mergeCell ref="D10:E10"/>
    <mergeCell ref="F10:G10"/>
    <mergeCell ref="H10:I10"/>
    <mergeCell ref="J10:K10"/>
    <mergeCell ref="A8:K8"/>
    <mergeCell ref="A7:K7"/>
  </mergeCells>
  <pageMargins left="0.39370078740157483" right="0.39370078740157483" top="0.78740157480314965" bottom="0.39370078740157483" header="0.31496062992125984" footer="0.31496062992125984"/>
  <pageSetup paperSize="9" scale="73" fitToHeight="0" orientation="portrait" horizontalDpi="4294967294" verticalDpi="4294967294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Корсун Владимир Николаевич</cp:lastModifiedBy>
  <cp:lastPrinted>2021-04-13T13:49:13Z</cp:lastPrinted>
  <dcterms:created xsi:type="dcterms:W3CDTF">2021-01-26T13:30:38Z</dcterms:created>
  <dcterms:modified xsi:type="dcterms:W3CDTF">2021-08-17T11:55:30Z</dcterms:modified>
</cp:coreProperties>
</file>